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21\VBT\VBT2021 on line\foto\"/>
    </mc:Choice>
  </mc:AlternateContent>
  <xr:revisionPtr revIDLastSave="0" documentId="8_{2B08C078-E4A0-4317-B239-1DE9E90CC3C9}" xr6:coauthVersionLast="47" xr6:coauthVersionMax="47" xr10:uidLastSave="{00000000-0000-0000-0000-000000000000}"/>
  <bookViews>
    <workbookView xWindow="-110" yWindow="-110" windowWidth="19420" windowHeight="10420" tabRatio="984"/>
  </bookViews>
  <sheets>
    <sheet name="OBJ. LIST PRAHA LETŇAN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13" i="1"/>
  <c r="E45" i="1"/>
  <c r="H45" i="1"/>
  <c r="E35" i="1"/>
  <c r="H35" i="1"/>
  <c r="E31" i="1"/>
  <c r="H31" i="1"/>
  <c r="E12" i="1"/>
  <c r="H12" i="1"/>
  <c r="E30" i="1"/>
  <c r="H30" i="1"/>
  <c r="E7" i="1"/>
  <c r="H7" i="1"/>
  <c r="E8" i="1"/>
  <c r="H8" i="1"/>
  <c r="H55" i="1"/>
  <c r="E47" i="1"/>
  <c r="H47" i="1"/>
  <c r="E48" i="1"/>
  <c r="H48" i="1"/>
  <c r="E49" i="1"/>
  <c r="H49" i="1"/>
  <c r="E50" i="1"/>
  <c r="H50" i="1"/>
  <c r="E51" i="1"/>
  <c r="H51" i="1"/>
  <c r="E52" i="1"/>
  <c r="H52" i="1"/>
  <c r="E29" i="1"/>
  <c r="H29" i="1"/>
  <c r="E32" i="1"/>
  <c r="H32" i="1"/>
  <c r="E11" i="1"/>
  <c r="H11" i="1"/>
  <c r="E28" i="1"/>
  <c r="H28" i="1"/>
  <c r="E18" i="1"/>
  <c r="H18" i="1"/>
  <c r="E9" i="1"/>
  <c r="H9" i="1"/>
  <c r="E10" i="1"/>
  <c r="H10" i="1"/>
  <c r="E15" i="1"/>
  <c r="H15" i="1"/>
  <c r="E16" i="1"/>
  <c r="H16" i="1"/>
  <c r="E17" i="1"/>
  <c r="H17" i="1"/>
  <c r="E19" i="1"/>
  <c r="H19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33" i="1"/>
  <c r="H33" i="1"/>
  <c r="E34" i="1"/>
  <c r="H34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54" i="1"/>
  <c r="H54" i="1"/>
</calcChain>
</file>

<file path=xl/sharedStrings.xml><?xml version="1.0" encoding="utf-8"?>
<sst xmlns="http://schemas.openxmlformats.org/spreadsheetml/2006/main" count="157" uniqueCount="98">
  <si>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</si>
  <si>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</si>
  <si>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</si>
  <si>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</si>
  <si>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</si>
  <si>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</si>
  <si>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</si>
  <si>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</si>
  <si>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</si>
  <si>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</si>
  <si>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</si>
  <si>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</si>
  <si>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</si>
  <si>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</si>
  <si>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</si>
  <si>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</si>
  <si>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</si>
  <si>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</si>
  <si>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</si>
  <si>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</si>
  <si>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</si>
  <si>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</si>
  <si>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</si>
  <si>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</si>
  <si>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</si>
  <si>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</si>
  <si>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</si>
  <si>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</si>
  <si>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</si>
  <si>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</si>
  <si>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</si>
  <si>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</si>
  <si>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</si>
  <si>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</si>
  <si>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</si>
  <si>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</si>
  <si>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</si>
  <si>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</si>
  <si>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</si>
  <si>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</si>
  <si>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</si>
  <si>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</si>
  <si>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1000g</t>
  </si>
  <si>
    <t>8 měs.</t>
  </si>
  <si>
    <t>6 měs.</t>
  </si>
  <si>
    <t>350g</t>
  </si>
  <si>
    <t>BEZLEPKOVÉ TĚSTOVINY</t>
  </si>
  <si>
    <t>6 měsíců</t>
  </si>
  <si>
    <t>Vlasové nudle bez lepku B</t>
  </si>
  <si>
    <t>email:</t>
  </si>
  <si>
    <t>odbyt@jipek.cz</t>
  </si>
  <si>
    <t>ADRESA:</t>
  </si>
  <si>
    <t>Jizerské pekárny spol. s r.o., Děčínská 1699, 470 62 Česká Lípa</t>
  </si>
  <si>
    <t>Závazně objednávám kusů</t>
  </si>
  <si>
    <t>280g</t>
  </si>
  <si>
    <t xml:space="preserve">Pizza  korpus trvanlivý bez lepku B               </t>
  </si>
  <si>
    <t>180g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</si>
  <si>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</si>
  <si>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</si>
  <si>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</si>
  <si>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</si>
  <si>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t>Vánoční rohlíčky bez lepku B</t>
  </si>
  <si>
    <t>Kokosky bez lepku B</t>
  </si>
  <si>
    <t>Vánočka bez lepku B</t>
  </si>
  <si>
    <t>VÁNOČNÍ BEZLEPKOVÉ CUKROVÍ / PEČIVO</t>
  </si>
  <si>
    <t>Kapřík straciatella bez lepku B</t>
  </si>
  <si>
    <t>Kapřík biskupský bez lepku B</t>
  </si>
  <si>
    <t>Dortový korpus bez lepku B</t>
  </si>
  <si>
    <t xml:space="preserve">400g </t>
  </si>
  <si>
    <t>tel:</t>
  </si>
  <si>
    <t xml:space="preserve">Zákazník - nutno vyplnit !!!        </t>
  </si>
  <si>
    <t>Babeta s citron.příchutí bez lepku B</t>
  </si>
  <si>
    <t>Vaše Jizerské pekárny.</t>
  </si>
  <si>
    <t xml:space="preserve">Chléb s kmínem bez lepku B </t>
  </si>
  <si>
    <r>
      <t xml:space="preserve">Semínkový chléb tmavý trv.bez lepku KB        </t>
    </r>
    <r>
      <rPr>
        <b/>
        <sz val="10"/>
        <rFont val="Arial"/>
        <family val="2"/>
        <charset val="238"/>
      </rPr>
      <t/>
    </r>
  </si>
  <si>
    <t xml:space="preserve">Bílé chlebíky v peč.sáčku bez lepku B       </t>
  </si>
  <si>
    <t xml:space="preserve">Žemle v peč.sáčku bez lepku B          </t>
  </si>
  <si>
    <r>
      <t xml:space="preserve">Vícezrnné bagety v peč.sáčku bez lepku B </t>
    </r>
    <r>
      <rPr>
        <b/>
        <sz val="9"/>
        <color indexed="10"/>
        <rFont val="Arial"/>
        <family val="2"/>
        <charset val="238"/>
      </rPr>
      <t xml:space="preserve">     </t>
    </r>
  </si>
  <si>
    <t xml:space="preserve">Perník bez lepku B </t>
  </si>
  <si>
    <t>30 dní</t>
  </si>
  <si>
    <t>BEZLEPKOVÉ SMĚSI - Při nákupu 10 a více ks JIZERKY obdržíte dárek!</t>
  </si>
  <si>
    <r>
      <t xml:space="preserve">Makovka bez lepku B - </t>
    </r>
    <r>
      <rPr>
        <b/>
        <sz val="9"/>
        <color indexed="10"/>
        <rFont val="Arial"/>
        <family val="2"/>
        <charset val="238"/>
      </rPr>
      <t>NOVINKA</t>
    </r>
  </si>
  <si>
    <t>Koláčky bez lepku B</t>
  </si>
  <si>
    <r>
      <t xml:space="preserve">JIZERKA - </t>
    </r>
    <r>
      <rPr>
        <b/>
        <sz val="9"/>
        <color indexed="10"/>
        <rFont val="Arial"/>
        <family val="2"/>
        <charset val="238"/>
      </rPr>
      <t>přirozeně</t>
    </r>
    <r>
      <rPr>
        <b/>
        <sz val="9"/>
        <rFont val="Arial"/>
        <family val="2"/>
        <charset val="238"/>
      </rPr>
      <t xml:space="preserve"> bezlep. směs univerzální B</t>
    </r>
  </si>
  <si>
    <t>JIZERKA -  bezlepková směs univerzální B</t>
  </si>
  <si>
    <r>
      <t xml:space="preserve">Směs na bílý chléb bez lepku B </t>
    </r>
    <r>
      <rPr>
        <b/>
        <sz val="9"/>
        <color indexed="10"/>
        <rFont val="Arial"/>
        <family val="2"/>
        <charset val="238"/>
      </rPr>
      <t xml:space="preserve">                         </t>
    </r>
  </si>
  <si>
    <t xml:space="preserve">Směs na tmavý chléb bez lepku B                     </t>
  </si>
  <si>
    <t xml:space="preserve">Směs na slunečnic. chléb bez lepku B              </t>
  </si>
  <si>
    <t xml:space="preserve">Směs na vícezrnný chléb bez lepku B               </t>
  </si>
  <si>
    <t>Směs na knedlík bez lepku B</t>
  </si>
  <si>
    <t>Směs na langoš a pizzu bez lepku B</t>
  </si>
  <si>
    <t>Směs na palačinky bez lepku B</t>
  </si>
  <si>
    <t>Vánoční směs bez lepku B</t>
  </si>
  <si>
    <t>ZÁVAZNÉ objednávky zasílejte pouze v PÍSEMNÉ FORMĚ e-mailem nebo poštou.</t>
  </si>
  <si>
    <t>OBJEDNANÉ ZBOŽÍ BUDEME ODESÍLAT PRŮBĚŽNĚ, POSLEDNÍ EXPEDICE JE 16.12.2021.</t>
  </si>
  <si>
    <t>KRÁSNÝ ADVENT A DOBROU CHUŤ!</t>
  </si>
  <si>
    <t>On-line Vánoční bezlepkový trh PRAHA 5.-15.12.2021 - OBJEDNÁVKOVÝ LIST</t>
  </si>
  <si>
    <t>UZÁVĚRKA: STŘEDA 15.12.2021 do 15:00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</si>
</sst>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;[Red]#,##0.0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color indexed="10"/>
      <name val="Comic Sans MS"/>
      <family val="4"/>
      <charset val="238"/>
    </font>
    <font>
      <b/>
      <sz val="8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9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10"/>
      <name val="Comic Sans MS"/>
      <family val="4"/>
      <charset val="238"/>
    </font>
    <font>
      <b/>
      <sz val="9"/>
      <color indexed="10"/>
      <name val="Arial"/>
      <family val="2"/>
      <charset val="238"/>
    </font>
    <font>
      <b/>
      <i/>
      <u/>
      <sz val="11"/>
      <color indexed="10"/>
      <name val="Comic Sans MS"/>
      <family val="4"/>
      <charset val="238"/>
    </font>
    <font>
      <b/>
      <i/>
      <u/>
      <sz val="12"/>
      <color indexed="10"/>
      <name val="Comic Sans MS"/>
      <family val="4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25" fillId="0" borderId="0"/>
    <xf numFmtId="0" fontId="1" fillId="0" borderId="0"/>
  </cellStyleXfs>
  <cellXfs count="97">
    <xf numFmtId="0" fontId="0" fillId="0" borderId="0" xfId="0"/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3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1" xfId="0" applyFont="1" applyFill="1" applyBorder="1" applyAlignment="1">
      <alignment horizontal="center"/>
    </xf>
    <xf numFmtId="0" fontId="10" fillId="0" borderId="1" xfId="2" applyFont="1" applyBorder="1"/>
    <xf numFmtId="2" fontId="1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2" fillId="0" borderId="0" xfId="0" applyFont="1"/>
    <xf numFmtId="0" fontId="10" fillId="3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72" fontId="12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0" fillId="0" borderId="1" xfId="2" applyFont="1" applyFill="1" applyBorder="1"/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8" fillId="0" borderId="0" xfId="0" applyFont="1"/>
    <xf numFmtId="0" fontId="18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/>
    <xf numFmtId="0" fontId="0" fillId="0" borderId="0" xfId="0" applyFill="1"/>
    <xf numFmtId="0" fontId="14" fillId="3" borderId="0" xfId="0" applyFont="1" applyFill="1"/>
    <xf numFmtId="0" fontId="12" fillId="3" borderId="0" xfId="0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/>
    <xf numFmtId="4" fontId="8" fillId="0" borderId="0" xfId="0" applyNumberFormat="1" applyFont="1" applyAlignment="1">
      <alignment horizontal="center"/>
    </xf>
    <xf numFmtId="0" fontId="14" fillId="0" borderId="0" xfId="0" applyFont="1"/>
    <xf numFmtId="0" fontId="23" fillId="0" borderId="0" xfId="0" applyFont="1"/>
    <xf numFmtId="4" fontId="24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26" fillId="0" borderId="0" xfId="0" applyFont="1" applyAlignment="1"/>
    <xf numFmtId="0" fontId="27" fillId="0" borderId="0" xfId="1" applyNumberFormat="1" applyFont="1" applyFill="1" applyBorder="1" applyAlignment="1" applyProtection="1"/>
    <xf numFmtId="4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center"/>
    </xf>
    <xf numFmtId="0" fontId="17" fillId="0" borderId="0" xfId="0" applyFont="1" applyFill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0" fillId="0" borderId="3" xfId="2" applyFont="1" applyBorder="1"/>
    <xf numFmtId="2" fontId="1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left" vertical="center"/>
    </xf>
    <xf numFmtId="0" fontId="10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3" fontId="20" fillId="0" borderId="0" xfId="1" applyNumberFormat="1" applyFont="1" applyFill="1" applyBorder="1" applyAlignment="1" applyProtection="1">
      <alignment horizontal="center"/>
    </xf>
    <xf numFmtId="0" fontId="10" fillId="0" borderId="2" xfId="2" applyFont="1" applyBorder="1"/>
    <xf numFmtId="0" fontId="10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2" fontId="12" fillId="6" borderId="0" xfId="0" applyNumberFormat="1" applyFont="1" applyFill="1" applyAlignment="1">
      <alignment horizontal="center"/>
    </xf>
    <xf numFmtId="1" fontId="2" fillId="6" borderId="0" xfId="0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/>
    </xf>
    <xf numFmtId="0" fontId="30" fillId="2" borderId="5" xfId="0" applyFont="1" applyFill="1" applyBorder="1" applyAlignment="1"/>
    <xf numFmtId="0" fontId="31" fillId="2" borderId="5" xfId="0" applyFont="1" applyFill="1" applyBorder="1" applyAlignment="1"/>
    <xf numFmtId="0" fontId="32" fillId="3" borderId="0" xfId="0" applyFont="1" applyFill="1" applyAlignment="1">
      <alignment horizontal="left"/>
    </xf>
    <xf numFmtId="0" fontId="32" fillId="5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0" fillId="0" borderId="0" xfId="1" applyNumberFormat="1" applyFont="1" applyFill="1" applyBorder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3" borderId="0" xfId="0" applyFont="1" applyFill="1" applyAlignment="1">
      <alignment horizontal="left"/>
    </xf>
    <xf numFmtId="0" fontId="33" fillId="6" borderId="0" xfId="0" applyFont="1" applyFill="1" applyBorder="1" applyAlignment="1">
      <alignment horizontal="left"/>
    </xf>
    <xf numFmtId="4" fontId="19" fillId="7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8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byt@jipe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M42" sqref="M42"/>
    </sheetView>
  </sheetViews>
  <sheetFormatPr defaultRowHeight="13" x14ac:dyDescent="0.3"/>
  <cols>
    <col min="1" max="1" width="8.7265625" customWidth="1"/>
    <col min="2" max="2" width="39.7265625" customWidth="1"/>
    <col min="3" max="4" width="8.7265625" customWidth="1"/>
    <col min="5" max="5" width="8.7265625" style="33" customWidth="1"/>
    <col min="6" max="6" width="8.7265625" customWidth="1"/>
    <col min="7" max="7" width="12.7265625" style="1" customWidth="1"/>
    <col min="8" max="8" width="20.7265625" style="2" customWidth="1"/>
  </cols>
  <sheetData>
    <row r="1" spans="1:9" s="5" customFormat="1" ht="17.25" customHeight="1" thickBot="1" x14ac:dyDescent="0.6">
      <c r="A1" s="81" t="s">
        <v>96</v>
      </c>
      <c r="B1" s="80"/>
      <c r="C1" s="80"/>
      <c r="D1" s="80"/>
      <c r="E1" s="80"/>
      <c r="F1" s="80"/>
      <c r="G1" s="3"/>
      <c r="H1" s="4"/>
    </row>
    <row r="2" spans="1:9" s="5" customFormat="1" ht="17.25" customHeight="1" thickBot="1" x14ac:dyDescent="0.55000000000000004">
      <c r="A2" s="93" t="s">
        <v>70</v>
      </c>
      <c r="B2" s="93"/>
      <c r="C2" s="93"/>
      <c r="D2" s="93"/>
      <c r="E2" s="93"/>
      <c r="F2" s="93"/>
      <c r="G2" s="93"/>
      <c r="H2" s="4"/>
      <c r="I2" s="6"/>
    </row>
    <row r="3" spans="1:9" s="5" customFormat="1" ht="17.25" customHeight="1" x14ac:dyDescent="0.5">
      <c r="A3" s="94" t="s">
        <v>0</v>
      </c>
      <c r="B3" s="94"/>
      <c r="C3" s="95"/>
      <c r="D3" s="95"/>
      <c r="E3" s="95"/>
      <c r="F3" s="95"/>
      <c r="G3" s="95"/>
      <c r="H3" s="4"/>
      <c r="I3" s="6"/>
    </row>
    <row r="4" spans="1:9" s="5" customFormat="1" ht="17.25" customHeight="1" x14ac:dyDescent="0.5">
      <c r="A4" s="96" t="s">
        <v>1</v>
      </c>
      <c r="B4" s="96"/>
      <c r="C4" s="95"/>
      <c r="D4" s="95"/>
      <c r="E4" s="95"/>
      <c r="F4" s="95"/>
      <c r="G4" s="95"/>
      <c r="H4" s="4"/>
      <c r="I4" s="47"/>
    </row>
    <row r="5" spans="1:9" s="9" customFormat="1" ht="30" x14ac:dyDescent="0.2">
      <c r="A5" s="68" t="s">
        <v>2</v>
      </c>
      <c r="B5" s="69" t="s">
        <v>3</v>
      </c>
      <c r="C5" s="68" t="s">
        <v>4</v>
      </c>
      <c r="D5" s="70" t="s">
        <v>5</v>
      </c>
      <c r="E5" s="70" t="s">
        <v>6</v>
      </c>
      <c r="F5" s="68" t="s">
        <v>7</v>
      </c>
      <c r="G5" s="7" t="s">
        <v>53</v>
      </c>
      <c r="H5" s="8" t="s">
        <v>8</v>
      </c>
    </row>
    <row r="6" spans="1:9" s="15" customFormat="1" ht="15" customHeight="1" x14ac:dyDescent="0.3">
      <c r="A6" s="82" t="s">
        <v>9</v>
      </c>
      <c r="B6" s="10"/>
      <c r="C6" s="11"/>
      <c r="D6" s="12"/>
      <c r="E6" s="48"/>
      <c r="F6" s="11"/>
      <c r="G6" s="13"/>
      <c r="H6" s="14"/>
    </row>
    <row r="7" spans="1:9" s="20" customFormat="1" ht="12" customHeight="1" x14ac:dyDescent="0.3">
      <c r="A7" s="16">
        <v>8197</v>
      </c>
      <c r="B7" s="17" t="s">
        <v>10</v>
      </c>
      <c r="C7" s="16" t="s">
        <v>26</v>
      </c>
      <c r="D7" s="18">
        <v>71.3</v>
      </c>
      <c r="E7" s="18">
        <f t="shared" ref="E7:E13" si="0">SUM(D7*1.15)</f>
        <v>81.99499999999999</v>
      </c>
      <c r="F7" s="16" t="s">
        <v>29</v>
      </c>
      <c r="G7" s="19"/>
      <c r="H7" s="14">
        <f t="shared" ref="H7:H13" si="1">(E7*G7)</f>
        <v>0</v>
      </c>
    </row>
    <row r="8" spans="1:9" s="20" customFormat="1" ht="12" customHeight="1" x14ac:dyDescent="0.3">
      <c r="A8" s="16">
        <v>8198</v>
      </c>
      <c r="B8" s="17" t="s">
        <v>14</v>
      </c>
      <c r="C8" s="16" t="s">
        <v>26</v>
      </c>
      <c r="D8" s="18">
        <v>71.3</v>
      </c>
      <c r="E8" s="18">
        <f t="shared" si="0"/>
        <v>81.99499999999999</v>
      </c>
      <c r="F8" s="16" t="s">
        <v>29</v>
      </c>
      <c r="G8" s="19"/>
      <c r="H8" s="14">
        <f t="shared" si="1"/>
        <v>0</v>
      </c>
    </row>
    <row r="9" spans="1:9" s="20" customFormat="1" ht="12" customHeight="1" x14ac:dyDescent="0.3">
      <c r="A9" s="16">
        <v>8045</v>
      </c>
      <c r="B9" s="17" t="s">
        <v>12</v>
      </c>
      <c r="C9" s="16" t="s">
        <v>15</v>
      </c>
      <c r="D9" s="18">
        <v>36.229999999999997</v>
      </c>
      <c r="E9" s="18">
        <f t="shared" si="0"/>
        <v>41.66449999999999</v>
      </c>
      <c r="F9" s="16" t="s">
        <v>13</v>
      </c>
      <c r="G9" s="19"/>
      <c r="H9" s="14">
        <f t="shared" si="1"/>
        <v>0</v>
      </c>
    </row>
    <row r="10" spans="1:9" s="20" customFormat="1" ht="12" customHeight="1" x14ac:dyDescent="0.3">
      <c r="A10" s="16">
        <v>8065</v>
      </c>
      <c r="B10" s="17" t="s">
        <v>16</v>
      </c>
      <c r="C10" s="16" t="s">
        <v>15</v>
      </c>
      <c r="D10" s="18">
        <v>36.229999999999997</v>
      </c>
      <c r="E10" s="18">
        <f t="shared" si="0"/>
        <v>41.66449999999999</v>
      </c>
      <c r="F10" s="16" t="s">
        <v>13</v>
      </c>
      <c r="G10" s="19"/>
      <c r="H10" s="14">
        <f t="shared" si="1"/>
        <v>0</v>
      </c>
    </row>
    <row r="11" spans="1:9" s="29" customFormat="1" ht="12" customHeight="1" x14ac:dyDescent="0.3">
      <c r="A11" s="16">
        <v>8329</v>
      </c>
      <c r="B11" s="27" t="s">
        <v>74</v>
      </c>
      <c r="C11" s="16" t="s">
        <v>54</v>
      </c>
      <c r="D11" s="18">
        <v>42.3</v>
      </c>
      <c r="E11" s="18">
        <f t="shared" si="0"/>
        <v>48.644999999999996</v>
      </c>
      <c r="F11" s="16" t="s">
        <v>13</v>
      </c>
      <c r="G11" s="28"/>
      <c r="H11" s="51">
        <f t="shared" si="1"/>
        <v>0</v>
      </c>
    </row>
    <row r="12" spans="1:9" s="29" customFormat="1" ht="12" customHeight="1" x14ac:dyDescent="0.3">
      <c r="A12" s="16">
        <v>8714</v>
      </c>
      <c r="B12" s="27" t="s">
        <v>73</v>
      </c>
      <c r="C12" s="16" t="s">
        <v>26</v>
      </c>
      <c r="D12" s="18">
        <v>44.85</v>
      </c>
      <c r="E12" s="18">
        <f t="shared" si="0"/>
        <v>51.577500000000001</v>
      </c>
      <c r="F12" s="16" t="s">
        <v>29</v>
      </c>
      <c r="G12" s="28"/>
      <c r="H12" s="51">
        <f t="shared" si="1"/>
        <v>0</v>
      </c>
    </row>
    <row r="13" spans="1:9" s="29" customFormat="1" ht="12" customHeight="1" x14ac:dyDescent="0.3">
      <c r="A13" s="16">
        <v>8842</v>
      </c>
      <c r="B13" s="54" t="s">
        <v>75</v>
      </c>
      <c r="C13" s="16" t="s">
        <v>17</v>
      </c>
      <c r="D13" s="18">
        <v>38.5</v>
      </c>
      <c r="E13" s="18">
        <f t="shared" si="0"/>
        <v>44.274999999999999</v>
      </c>
      <c r="F13" s="16" t="s">
        <v>18</v>
      </c>
      <c r="G13" s="28"/>
      <c r="H13" s="51">
        <f t="shared" si="1"/>
        <v>0</v>
      </c>
    </row>
    <row r="14" spans="1:9" s="20" customFormat="1" ht="15" customHeight="1" x14ac:dyDescent="0.3">
      <c r="A14" s="82" t="s">
        <v>19</v>
      </c>
      <c r="B14" s="21"/>
      <c r="C14" s="22"/>
      <c r="D14" s="23"/>
      <c r="E14" s="23"/>
      <c r="F14" s="22"/>
      <c r="G14" s="1"/>
      <c r="H14" s="14"/>
    </row>
    <row r="15" spans="1:9" s="20" customFormat="1" ht="12" customHeight="1" x14ac:dyDescent="0.3">
      <c r="A15" s="16">
        <v>8207</v>
      </c>
      <c r="B15" s="17" t="s">
        <v>20</v>
      </c>
      <c r="C15" s="16" t="s">
        <v>17</v>
      </c>
      <c r="D15" s="18">
        <v>37.700000000000003</v>
      </c>
      <c r="E15" s="18">
        <f>SUM(D15*1.15)</f>
        <v>43.354999999999997</v>
      </c>
      <c r="F15" s="16" t="s">
        <v>11</v>
      </c>
      <c r="G15" s="19"/>
      <c r="H15" s="14">
        <f>(E15*G15)</f>
        <v>0</v>
      </c>
    </row>
    <row r="16" spans="1:9" s="20" customFormat="1" ht="12" customHeight="1" x14ac:dyDescent="0.3">
      <c r="A16" s="16">
        <v>8845</v>
      </c>
      <c r="B16" s="54" t="s">
        <v>76</v>
      </c>
      <c r="C16" s="16" t="s">
        <v>21</v>
      </c>
      <c r="D16" s="18">
        <v>34</v>
      </c>
      <c r="E16" s="18">
        <f>SUM(D16*1.15)</f>
        <v>39.099999999999994</v>
      </c>
      <c r="F16" s="16" t="s">
        <v>18</v>
      </c>
      <c r="G16" s="19"/>
      <c r="H16" s="14">
        <f>(E16*G16)</f>
        <v>0</v>
      </c>
    </row>
    <row r="17" spans="1:11" s="20" customFormat="1" ht="12" customHeight="1" x14ac:dyDescent="0.3">
      <c r="A17" s="16">
        <v>8117</v>
      </c>
      <c r="B17" s="54" t="s">
        <v>77</v>
      </c>
      <c r="C17" s="16" t="s">
        <v>22</v>
      </c>
      <c r="D17" s="24">
        <v>38.53</v>
      </c>
      <c r="E17" s="18">
        <f>SUM(D17*1.15)</f>
        <v>44.3095</v>
      </c>
      <c r="F17" s="16" t="s">
        <v>23</v>
      </c>
      <c r="G17" s="19"/>
      <c r="H17" s="14">
        <f>(E17*G17)</f>
        <v>0</v>
      </c>
    </row>
    <row r="18" spans="1:11" s="20" customFormat="1" ht="12" customHeight="1" x14ac:dyDescent="0.3">
      <c r="A18" s="16">
        <v>8868</v>
      </c>
      <c r="B18" s="27" t="s">
        <v>55</v>
      </c>
      <c r="C18" s="16" t="s">
        <v>24</v>
      </c>
      <c r="D18" s="18">
        <v>25.3</v>
      </c>
      <c r="E18" s="18">
        <f>SUM(D18*1.15)</f>
        <v>29.094999999999999</v>
      </c>
      <c r="F18" s="16" t="s">
        <v>18</v>
      </c>
      <c r="G18" s="19"/>
      <c r="H18" s="14">
        <f>(E18*G18)</f>
        <v>0</v>
      </c>
    </row>
    <row r="19" spans="1:11" s="25" customFormat="1" ht="12" customHeight="1" x14ac:dyDescent="0.3">
      <c r="A19" s="16">
        <v>8858</v>
      </c>
      <c r="B19" s="17" t="s">
        <v>25</v>
      </c>
      <c r="C19" s="16" t="s">
        <v>26</v>
      </c>
      <c r="D19" s="18">
        <v>78.2</v>
      </c>
      <c r="E19" s="18">
        <f>SUM(D19*1.15)</f>
        <v>89.929999999999993</v>
      </c>
      <c r="F19" s="16" t="s">
        <v>27</v>
      </c>
      <c r="G19" s="19"/>
      <c r="H19" s="14">
        <f>(E19*G19)</f>
        <v>0</v>
      </c>
    </row>
    <row r="20" spans="1:11" s="20" customFormat="1" ht="15" customHeight="1" x14ac:dyDescent="0.3">
      <c r="A20" s="82" t="s">
        <v>28</v>
      </c>
      <c r="B20" s="21"/>
      <c r="C20" s="22"/>
      <c r="D20" s="23"/>
      <c r="E20" s="23"/>
      <c r="F20" s="22"/>
      <c r="G20" s="1"/>
      <c r="H20" s="14"/>
    </row>
    <row r="21" spans="1:11" s="26" customFormat="1" ht="12" customHeight="1" x14ac:dyDescent="0.3">
      <c r="A21" s="16">
        <v>8103</v>
      </c>
      <c r="B21" s="17" t="s">
        <v>81</v>
      </c>
      <c r="C21" s="16" t="s">
        <v>40</v>
      </c>
      <c r="D21" s="18">
        <v>20.239999999999998</v>
      </c>
      <c r="E21" s="18">
        <f t="shared" ref="E21:E33" si="2">SUM(D21*1.15)</f>
        <v>23.275999999999996</v>
      </c>
      <c r="F21" s="16" t="s">
        <v>29</v>
      </c>
      <c r="G21" s="19"/>
      <c r="H21" s="14">
        <f t="shared" ref="H21:H35" si="3">(E21*G21)</f>
        <v>0</v>
      </c>
    </row>
    <row r="22" spans="1:11" s="20" customFormat="1" ht="12" customHeight="1" x14ac:dyDescent="0.3">
      <c r="A22" s="16">
        <v>8466</v>
      </c>
      <c r="B22" s="17" t="s">
        <v>30</v>
      </c>
      <c r="C22" s="16" t="s">
        <v>31</v>
      </c>
      <c r="D22" s="18">
        <v>29</v>
      </c>
      <c r="E22" s="18">
        <f t="shared" si="2"/>
        <v>33.349999999999994</v>
      </c>
      <c r="F22" s="16" t="s">
        <v>29</v>
      </c>
      <c r="G22" s="19"/>
      <c r="H22" s="14">
        <f t="shared" si="3"/>
        <v>0</v>
      </c>
    </row>
    <row r="23" spans="1:11" s="29" customFormat="1" ht="12" customHeight="1" x14ac:dyDescent="0.3">
      <c r="A23" s="16">
        <v>8400</v>
      </c>
      <c r="B23" s="27" t="s">
        <v>32</v>
      </c>
      <c r="C23" s="16" t="s">
        <v>33</v>
      </c>
      <c r="D23" s="18">
        <v>43.5</v>
      </c>
      <c r="E23" s="18">
        <f t="shared" si="2"/>
        <v>50.024999999999999</v>
      </c>
      <c r="F23" s="16" t="s">
        <v>13</v>
      </c>
      <c r="G23" s="28"/>
      <c r="H23" s="14">
        <f t="shared" si="3"/>
        <v>0</v>
      </c>
    </row>
    <row r="24" spans="1:11" s="20" customFormat="1" ht="12" customHeight="1" x14ac:dyDescent="0.3">
      <c r="A24" s="16">
        <v>8476</v>
      </c>
      <c r="B24" s="17" t="s">
        <v>34</v>
      </c>
      <c r="C24" s="16" t="s">
        <v>33</v>
      </c>
      <c r="D24" s="24">
        <v>34.5</v>
      </c>
      <c r="E24" s="18">
        <f t="shared" si="2"/>
        <v>39.674999999999997</v>
      </c>
      <c r="F24" s="16" t="s">
        <v>13</v>
      </c>
      <c r="G24" s="19"/>
      <c r="H24" s="14">
        <f t="shared" si="3"/>
        <v>0</v>
      </c>
    </row>
    <row r="25" spans="1:11" s="26" customFormat="1" ht="12" customHeight="1" x14ac:dyDescent="0.3">
      <c r="A25" s="16">
        <v>8465</v>
      </c>
      <c r="B25" s="17" t="s">
        <v>35</v>
      </c>
      <c r="C25" s="16" t="s">
        <v>36</v>
      </c>
      <c r="D25" s="18">
        <v>25.3</v>
      </c>
      <c r="E25" s="18">
        <f t="shared" si="2"/>
        <v>29.094999999999999</v>
      </c>
      <c r="F25" s="16" t="s">
        <v>27</v>
      </c>
      <c r="G25" s="19"/>
      <c r="H25" s="14">
        <f t="shared" si="3"/>
        <v>0</v>
      </c>
      <c r="I25" s="20"/>
    </row>
    <row r="26" spans="1:11" s="20" customFormat="1" ht="12" customHeight="1" x14ac:dyDescent="0.3">
      <c r="A26" s="16">
        <v>8405</v>
      </c>
      <c r="B26" s="17" t="s">
        <v>37</v>
      </c>
      <c r="C26" s="16" t="s">
        <v>33</v>
      </c>
      <c r="D26" s="18">
        <v>39.9</v>
      </c>
      <c r="E26" s="18">
        <f t="shared" si="2"/>
        <v>45.884999999999998</v>
      </c>
      <c r="F26" s="16" t="s">
        <v>27</v>
      </c>
      <c r="G26" s="19"/>
      <c r="H26" s="14">
        <f t="shared" si="3"/>
        <v>0</v>
      </c>
      <c r="K26" s="26"/>
    </row>
    <row r="27" spans="1:11" s="30" customFormat="1" ht="12" customHeight="1" x14ac:dyDescent="0.35">
      <c r="A27" s="16">
        <v>8488</v>
      </c>
      <c r="B27" s="17" t="s">
        <v>38</v>
      </c>
      <c r="C27" s="16" t="s">
        <v>39</v>
      </c>
      <c r="D27" s="18">
        <v>35</v>
      </c>
      <c r="E27" s="18">
        <f t="shared" si="2"/>
        <v>40.25</v>
      </c>
      <c r="F27" s="16" t="s">
        <v>18</v>
      </c>
      <c r="G27" s="19"/>
      <c r="H27" s="14">
        <f t="shared" si="3"/>
        <v>0</v>
      </c>
      <c r="I27" s="20"/>
      <c r="K27" s="26"/>
    </row>
    <row r="28" spans="1:11" s="31" customFormat="1" ht="12" customHeight="1" x14ac:dyDescent="0.35">
      <c r="A28" s="16">
        <v>8869</v>
      </c>
      <c r="B28" s="54" t="s">
        <v>57</v>
      </c>
      <c r="C28" s="16" t="s">
        <v>17</v>
      </c>
      <c r="D28" s="18">
        <v>36.1</v>
      </c>
      <c r="E28" s="18">
        <f t="shared" si="2"/>
        <v>41.515000000000001</v>
      </c>
      <c r="F28" s="16" t="s">
        <v>18</v>
      </c>
      <c r="G28" s="28"/>
      <c r="H28" s="51">
        <f t="shared" si="3"/>
        <v>0</v>
      </c>
      <c r="I28" s="29"/>
      <c r="K28" s="55"/>
    </row>
    <row r="29" spans="1:11" s="31" customFormat="1" ht="12" customHeight="1" x14ac:dyDescent="0.35">
      <c r="A29" s="16">
        <v>8871</v>
      </c>
      <c r="B29" s="54" t="s">
        <v>71</v>
      </c>
      <c r="C29" s="16" t="s">
        <v>56</v>
      </c>
      <c r="D29" s="18">
        <v>40.799999999999997</v>
      </c>
      <c r="E29" s="18">
        <f t="shared" si="2"/>
        <v>46.919999999999995</v>
      </c>
      <c r="F29" s="16" t="s">
        <v>41</v>
      </c>
      <c r="G29" s="28"/>
      <c r="H29" s="51">
        <f t="shared" si="3"/>
        <v>0</v>
      </c>
      <c r="I29" s="29"/>
      <c r="K29" s="55"/>
    </row>
    <row r="30" spans="1:11" s="31" customFormat="1" ht="12" customHeight="1" x14ac:dyDescent="0.35">
      <c r="A30" s="16">
        <v>8666</v>
      </c>
      <c r="B30" s="54" t="s">
        <v>78</v>
      </c>
      <c r="C30" s="16" t="s">
        <v>56</v>
      </c>
      <c r="D30" s="18">
        <v>34.5</v>
      </c>
      <c r="E30" s="18">
        <f t="shared" si="2"/>
        <v>39.674999999999997</v>
      </c>
      <c r="F30" s="16" t="s">
        <v>41</v>
      </c>
      <c r="G30" s="28"/>
      <c r="H30" s="51">
        <f t="shared" si="3"/>
        <v>0</v>
      </c>
      <c r="I30" s="29"/>
      <c r="K30" s="55"/>
    </row>
    <row r="31" spans="1:11" s="31" customFormat="1" ht="12" customHeight="1" x14ac:dyDescent="0.35">
      <c r="A31" s="16">
        <v>8204</v>
      </c>
      <c r="B31" s="54" t="s">
        <v>82</v>
      </c>
      <c r="C31" s="16" t="s">
        <v>40</v>
      </c>
      <c r="D31" s="18">
        <v>28.4</v>
      </c>
      <c r="E31" s="18">
        <f t="shared" si="2"/>
        <v>32.659999999999997</v>
      </c>
      <c r="F31" s="16" t="s">
        <v>79</v>
      </c>
      <c r="G31" s="28"/>
      <c r="H31" s="51">
        <f t="shared" si="3"/>
        <v>0</v>
      </c>
      <c r="I31" s="29"/>
      <c r="K31" s="55"/>
    </row>
    <row r="32" spans="1:11" s="31" customFormat="1" ht="12" customHeight="1" x14ac:dyDescent="0.35">
      <c r="A32" s="16">
        <v>8586</v>
      </c>
      <c r="B32" s="54" t="s">
        <v>58</v>
      </c>
      <c r="C32" s="16" t="s">
        <v>40</v>
      </c>
      <c r="D32" s="18">
        <v>33.5</v>
      </c>
      <c r="E32" s="18">
        <f t="shared" si="2"/>
        <v>38.524999999999999</v>
      </c>
      <c r="F32" s="16" t="s">
        <v>41</v>
      </c>
      <c r="G32" s="28"/>
      <c r="H32" s="51">
        <f t="shared" si="3"/>
        <v>0</v>
      </c>
      <c r="I32" s="29"/>
      <c r="K32" s="55"/>
    </row>
    <row r="33" spans="1:9" s="31" customFormat="1" ht="12" customHeight="1" x14ac:dyDescent="0.35">
      <c r="A33" s="16">
        <v>8840</v>
      </c>
      <c r="B33" s="54" t="s">
        <v>59</v>
      </c>
      <c r="C33" s="16" t="s">
        <v>40</v>
      </c>
      <c r="D33" s="18">
        <v>33.5</v>
      </c>
      <c r="E33" s="18">
        <f t="shared" si="2"/>
        <v>38.524999999999999</v>
      </c>
      <c r="F33" s="16" t="s">
        <v>41</v>
      </c>
      <c r="G33" s="28"/>
      <c r="H33" s="51">
        <f t="shared" si="3"/>
        <v>0</v>
      </c>
      <c r="I33" s="29"/>
    </row>
    <row r="34" spans="1:9" s="31" customFormat="1" ht="12" customHeight="1" x14ac:dyDescent="0.35">
      <c r="A34" s="52">
        <v>8841</v>
      </c>
      <c r="B34" s="66" t="s">
        <v>60</v>
      </c>
      <c r="C34" s="52" t="s">
        <v>40</v>
      </c>
      <c r="D34" s="53">
        <v>33.5</v>
      </c>
      <c r="E34" s="53">
        <f>SUM(D34*1.15)</f>
        <v>38.524999999999999</v>
      </c>
      <c r="F34" s="52" t="s">
        <v>41</v>
      </c>
      <c r="G34" s="28"/>
      <c r="H34" s="51">
        <f t="shared" si="3"/>
        <v>0</v>
      </c>
      <c r="I34" s="29"/>
    </row>
    <row r="35" spans="1:9" s="31" customFormat="1" ht="12" customHeight="1" x14ac:dyDescent="0.35">
      <c r="A35" s="59">
        <v>8680</v>
      </c>
      <c r="B35" s="67" t="s">
        <v>67</v>
      </c>
      <c r="C35" s="59" t="s">
        <v>68</v>
      </c>
      <c r="D35" s="61">
        <v>70.5</v>
      </c>
      <c r="E35" s="61">
        <f>SUM(D35*1.15)</f>
        <v>81.074999999999989</v>
      </c>
      <c r="F35" s="59" t="s">
        <v>41</v>
      </c>
      <c r="G35" s="65"/>
      <c r="H35" s="51">
        <f t="shared" si="3"/>
        <v>0</v>
      </c>
      <c r="I35" s="29"/>
    </row>
    <row r="36" spans="1:9" s="20" customFormat="1" ht="15" customHeight="1" x14ac:dyDescent="0.3">
      <c r="A36" s="83" t="s">
        <v>80</v>
      </c>
      <c r="B36" s="73"/>
      <c r="C36" s="74"/>
      <c r="D36" s="75"/>
      <c r="E36" s="76"/>
      <c r="F36" s="74"/>
      <c r="G36" s="77"/>
      <c r="H36" s="14"/>
    </row>
    <row r="37" spans="1:9" ht="12" customHeight="1" x14ac:dyDescent="0.3">
      <c r="A37" s="16">
        <v>8008</v>
      </c>
      <c r="B37" s="17" t="s">
        <v>83</v>
      </c>
      <c r="C37" s="16" t="s">
        <v>42</v>
      </c>
      <c r="D37" s="79">
        <v>77.900000000000006</v>
      </c>
      <c r="E37" s="18">
        <f t="shared" ref="E37:E45" si="4">SUM(D37*1.1)</f>
        <v>85.690000000000012</v>
      </c>
      <c r="F37" s="16" t="s">
        <v>43</v>
      </c>
      <c r="G37" s="32"/>
      <c r="H37" s="14">
        <f t="shared" ref="H37:H52" si="5">(E37*G37)</f>
        <v>0</v>
      </c>
      <c r="I37" s="20"/>
    </row>
    <row r="38" spans="1:9" s="33" customFormat="1" ht="12" customHeight="1" x14ac:dyDescent="0.3">
      <c r="A38" s="16">
        <v>8035</v>
      </c>
      <c r="B38" s="17" t="s">
        <v>84</v>
      </c>
      <c r="C38" s="16" t="s">
        <v>42</v>
      </c>
      <c r="D38" s="79">
        <v>77.900000000000006</v>
      </c>
      <c r="E38" s="18">
        <f t="shared" si="4"/>
        <v>85.690000000000012</v>
      </c>
      <c r="F38" s="16" t="s">
        <v>43</v>
      </c>
      <c r="G38" s="32"/>
      <c r="H38" s="14">
        <f t="shared" si="5"/>
        <v>0</v>
      </c>
      <c r="I38" s="20"/>
    </row>
    <row r="39" spans="1:9" s="35" customFormat="1" ht="12" customHeight="1" x14ac:dyDescent="0.3">
      <c r="A39" s="16">
        <v>8010</v>
      </c>
      <c r="B39" s="27" t="s">
        <v>85</v>
      </c>
      <c r="C39" s="16" t="s">
        <v>26</v>
      </c>
      <c r="D39" s="18">
        <v>55.55</v>
      </c>
      <c r="E39" s="18">
        <f t="shared" si="4"/>
        <v>61.105000000000004</v>
      </c>
      <c r="F39" s="16" t="s">
        <v>43</v>
      </c>
      <c r="G39" s="32"/>
      <c r="H39" s="51">
        <f t="shared" si="5"/>
        <v>0</v>
      </c>
      <c r="I39" s="29"/>
    </row>
    <row r="40" spans="1:9" s="35" customFormat="1" ht="12" customHeight="1" x14ac:dyDescent="0.3">
      <c r="A40" s="16">
        <v>8011</v>
      </c>
      <c r="B40" s="27" t="s">
        <v>86</v>
      </c>
      <c r="C40" s="16" t="s">
        <v>26</v>
      </c>
      <c r="D40" s="18">
        <v>55.55</v>
      </c>
      <c r="E40" s="18">
        <f t="shared" si="4"/>
        <v>61.105000000000004</v>
      </c>
      <c r="F40" s="16" t="s">
        <v>43</v>
      </c>
      <c r="G40" s="32"/>
      <c r="H40" s="51">
        <f t="shared" si="5"/>
        <v>0</v>
      </c>
      <c r="I40" s="29"/>
    </row>
    <row r="41" spans="1:9" s="35" customFormat="1" ht="12" customHeight="1" x14ac:dyDescent="0.3">
      <c r="A41" s="16">
        <v>8193</v>
      </c>
      <c r="B41" s="27" t="s">
        <v>87</v>
      </c>
      <c r="C41" s="16" t="s">
        <v>26</v>
      </c>
      <c r="D41" s="18">
        <v>55.555</v>
      </c>
      <c r="E41" s="18">
        <f t="shared" si="4"/>
        <v>61.110500000000002</v>
      </c>
      <c r="F41" s="16" t="s">
        <v>44</v>
      </c>
      <c r="G41" s="32"/>
      <c r="H41" s="51">
        <f t="shared" si="5"/>
        <v>0</v>
      </c>
      <c r="I41" s="29"/>
    </row>
    <row r="42" spans="1:9" s="35" customFormat="1" ht="12" customHeight="1" x14ac:dyDescent="0.3">
      <c r="A42" s="16">
        <v>8006</v>
      </c>
      <c r="B42" s="27" t="s">
        <v>88</v>
      </c>
      <c r="C42" s="16" t="s">
        <v>26</v>
      </c>
      <c r="D42" s="18">
        <v>55.55</v>
      </c>
      <c r="E42" s="18">
        <f t="shared" si="4"/>
        <v>61.105000000000004</v>
      </c>
      <c r="F42" s="16" t="s">
        <v>44</v>
      </c>
      <c r="G42" s="32"/>
      <c r="H42" s="51">
        <f t="shared" si="5"/>
        <v>0</v>
      </c>
      <c r="I42" s="29"/>
    </row>
    <row r="43" spans="1:9" s="34" customFormat="1" ht="12" customHeight="1" x14ac:dyDescent="0.3">
      <c r="A43" s="16">
        <v>8085</v>
      </c>
      <c r="B43" s="17" t="s">
        <v>89</v>
      </c>
      <c r="C43" s="16" t="s">
        <v>45</v>
      </c>
      <c r="D43" s="18">
        <v>40.25</v>
      </c>
      <c r="E43" s="18">
        <f t="shared" si="4"/>
        <v>44.275000000000006</v>
      </c>
      <c r="F43" s="16" t="s">
        <v>43</v>
      </c>
      <c r="G43" s="32"/>
      <c r="H43" s="14">
        <f t="shared" si="5"/>
        <v>0</v>
      </c>
      <c r="I43" s="20"/>
    </row>
    <row r="44" spans="1:9" s="34" customFormat="1" ht="12" customHeight="1" x14ac:dyDescent="0.3">
      <c r="A44" s="52">
        <v>8021</v>
      </c>
      <c r="B44" s="72" t="s">
        <v>90</v>
      </c>
      <c r="C44" s="52" t="s">
        <v>26</v>
      </c>
      <c r="D44" s="53">
        <v>55.55</v>
      </c>
      <c r="E44" s="53">
        <f t="shared" si="4"/>
        <v>61.105000000000004</v>
      </c>
      <c r="F44" s="52" t="s">
        <v>43</v>
      </c>
      <c r="G44" s="78"/>
      <c r="H44" s="14">
        <f t="shared" si="5"/>
        <v>0</v>
      </c>
      <c r="I44" s="20"/>
    </row>
    <row r="45" spans="1:9" s="34" customFormat="1" ht="12" customHeight="1" x14ac:dyDescent="0.3">
      <c r="A45" s="59">
        <v>8673</v>
      </c>
      <c r="B45" s="60" t="s">
        <v>91</v>
      </c>
      <c r="C45" s="59" t="s">
        <v>26</v>
      </c>
      <c r="D45" s="61">
        <v>55.55</v>
      </c>
      <c r="E45" s="61">
        <f t="shared" si="4"/>
        <v>61.105000000000004</v>
      </c>
      <c r="F45" s="59" t="s">
        <v>43</v>
      </c>
      <c r="G45" s="62"/>
      <c r="H45" s="14">
        <f t="shared" si="5"/>
        <v>0</v>
      </c>
      <c r="I45" s="20"/>
    </row>
    <row r="46" spans="1:9" s="34" customFormat="1" ht="15" customHeight="1" x14ac:dyDescent="0.3">
      <c r="A46" s="89" t="s">
        <v>64</v>
      </c>
      <c r="B46" s="89"/>
      <c r="C46" s="56"/>
      <c r="D46" s="57"/>
      <c r="E46" s="57"/>
      <c r="F46" s="56"/>
      <c r="G46" s="58"/>
      <c r="H46" s="14"/>
      <c r="I46" s="20"/>
    </row>
    <row r="47" spans="1:9" s="34" customFormat="1" ht="12" customHeight="1" x14ac:dyDescent="0.3">
      <c r="A47" s="59">
        <v>8475</v>
      </c>
      <c r="B47" s="60" t="s">
        <v>61</v>
      </c>
      <c r="C47" s="59" t="s">
        <v>33</v>
      </c>
      <c r="D47" s="61">
        <v>53</v>
      </c>
      <c r="E47" s="18">
        <f t="shared" ref="E47:E52" si="6">SUM(D47*1.15)</f>
        <v>60.949999999999996</v>
      </c>
      <c r="F47" s="59" t="s">
        <v>27</v>
      </c>
      <c r="G47" s="62"/>
      <c r="H47" s="14">
        <f t="shared" si="5"/>
        <v>0</v>
      </c>
      <c r="I47" s="20"/>
    </row>
    <row r="48" spans="1:9" s="34" customFormat="1" ht="12" customHeight="1" x14ac:dyDescent="0.3">
      <c r="A48" s="59">
        <v>8403</v>
      </c>
      <c r="B48" s="60" t="s">
        <v>92</v>
      </c>
      <c r="C48" s="59" t="s">
        <v>33</v>
      </c>
      <c r="D48" s="61">
        <v>42.5</v>
      </c>
      <c r="E48" s="18">
        <f t="shared" si="6"/>
        <v>48.874999999999993</v>
      </c>
      <c r="F48" s="59" t="s">
        <v>27</v>
      </c>
      <c r="G48" s="62"/>
      <c r="H48" s="14">
        <f t="shared" si="5"/>
        <v>0</v>
      </c>
      <c r="I48" s="20"/>
    </row>
    <row r="49" spans="1:9" s="34" customFormat="1" ht="12" customHeight="1" x14ac:dyDescent="0.3">
      <c r="A49" s="59">
        <v>8133</v>
      </c>
      <c r="B49" s="60" t="s">
        <v>62</v>
      </c>
      <c r="C49" s="59" t="s">
        <v>24</v>
      </c>
      <c r="D49" s="61">
        <v>34</v>
      </c>
      <c r="E49" s="18">
        <f t="shared" si="6"/>
        <v>39.099999999999994</v>
      </c>
      <c r="F49" s="59" t="s">
        <v>27</v>
      </c>
      <c r="G49" s="62"/>
      <c r="H49" s="14">
        <f t="shared" si="5"/>
        <v>0</v>
      </c>
      <c r="I49" s="20"/>
    </row>
    <row r="50" spans="1:9" s="34" customFormat="1" ht="12" customHeight="1" x14ac:dyDescent="0.3">
      <c r="A50" s="59">
        <v>8132</v>
      </c>
      <c r="B50" s="60" t="s">
        <v>63</v>
      </c>
      <c r="C50" s="59" t="s">
        <v>26</v>
      </c>
      <c r="D50" s="61">
        <v>70</v>
      </c>
      <c r="E50" s="18">
        <f t="shared" si="6"/>
        <v>80.5</v>
      </c>
      <c r="F50" s="59" t="s">
        <v>29</v>
      </c>
      <c r="G50" s="62"/>
      <c r="H50" s="14">
        <f t="shared" si="5"/>
        <v>0</v>
      </c>
      <c r="I50" s="20"/>
    </row>
    <row r="51" spans="1:9" s="34" customFormat="1" ht="12" customHeight="1" x14ac:dyDescent="0.3">
      <c r="A51" s="59">
        <v>8131</v>
      </c>
      <c r="B51" s="60" t="s">
        <v>65</v>
      </c>
      <c r="C51" s="59" t="s">
        <v>56</v>
      </c>
      <c r="D51" s="61">
        <v>37.6</v>
      </c>
      <c r="E51" s="18">
        <f t="shared" si="6"/>
        <v>43.239999999999995</v>
      </c>
      <c r="F51" s="59" t="s">
        <v>13</v>
      </c>
      <c r="G51" s="62"/>
      <c r="H51" s="14">
        <f t="shared" si="5"/>
        <v>0</v>
      </c>
      <c r="I51" s="20"/>
    </row>
    <row r="52" spans="1:9" s="34" customFormat="1" ht="12" customHeight="1" x14ac:dyDescent="0.3">
      <c r="A52" s="59">
        <v>8130</v>
      </c>
      <c r="B52" s="60" t="s">
        <v>66</v>
      </c>
      <c r="C52" s="59" t="s">
        <v>33</v>
      </c>
      <c r="D52" s="61">
        <v>37.6</v>
      </c>
      <c r="E52" s="18">
        <f t="shared" si="6"/>
        <v>43.239999999999995</v>
      </c>
      <c r="F52" s="59" t="s">
        <v>13</v>
      </c>
      <c r="G52" s="62"/>
      <c r="H52" s="14">
        <f t="shared" si="5"/>
        <v>0</v>
      </c>
      <c r="I52" s="20"/>
    </row>
    <row r="53" spans="1:9" s="15" customFormat="1" ht="15" customHeight="1" x14ac:dyDescent="0.3">
      <c r="A53" s="82" t="s">
        <v>46</v>
      </c>
      <c r="B53" s="10"/>
      <c r="C53" s="11"/>
      <c r="D53" s="12"/>
      <c r="E53" s="23"/>
      <c r="F53" s="11"/>
      <c r="G53" s="1"/>
      <c r="H53" s="14"/>
    </row>
    <row r="54" spans="1:9" ht="12" customHeight="1" x14ac:dyDescent="0.3">
      <c r="A54" s="59">
        <v>8498</v>
      </c>
      <c r="B54" s="60" t="s">
        <v>48</v>
      </c>
      <c r="C54" s="59" t="s">
        <v>15</v>
      </c>
      <c r="D54" s="61">
        <v>27.6</v>
      </c>
      <c r="E54" s="61">
        <f>SUM(D54*1.15)</f>
        <v>31.74</v>
      </c>
      <c r="F54" s="59" t="s">
        <v>47</v>
      </c>
      <c r="G54" s="63"/>
      <c r="H54" s="14">
        <f>(E54*G54)</f>
        <v>0</v>
      </c>
    </row>
    <row r="55" spans="1:9" x14ac:dyDescent="0.3">
      <c r="A55" s="88" t="s">
        <v>93</v>
      </c>
      <c r="B55" s="36"/>
      <c r="C55" s="21"/>
      <c r="D55" s="37"/>
      <c r="E55" s="38"/>
      <c r="F55" s="38"/>
      <c r="G55" s="37"/>
      <c r="H55" s="90">
        <f>SUM(H7:H54)</f>
        <v>0</v>
      </c>
    </row>
    <row r="56" spans="1:9" x14ac:dyDescent="0.3">
      <c r="A56" s="91" t="s">
        <v>97</v>
      </c>
      <c r="B56" s="91"/>
      <c r="C56" s="91"/>
      <c r="D56" s="91"/>
      <c r="E56" s="91"/>
      <c r="F56" s="91"/>
      <c r="G56" s="91"/>
      <c r="H56" s="90"/>
    </row>
    <row r="57" spans="1:9" x14ac:dyDescent="0.3">
      <c r="A57" s="84" t="s">
        <v>49</v>
      </c>
      <c r="B57" s="39" t="s">
        <v>50</v>
      </c>
      <c r="C57" s="85"/>
      <c r="D57" s="86"/>
      <c r="E57" s="92"/>
      <c r="F57" s="92"/>
      <c r="G57" s="40"/>
      <c r="H57" s="41"/>
    </row>
    <row r="58" spans="1:9" x14ac:dyDescent="0.3">
      <c r="A58" s="84" t="s">
        <v>69</v>
      </c>
      <c r="B58" s="71">
        <v>487820430</v>
      </c>
      <c r="C58" s="85"/>
      <c r="D58" s="86"/>
      <c r="E58" s="64"/>
      <c r="F58" s="64"/>
      <c r="G58" s="40"/>
      <c r="H58" s="41"/>
    </row>
    <row r="59" spans="1:9" x14ac:dyDescent="0.3">
      <c r="A59" s="87" t="s">
        <v>51</v>
      </c>
      <c r="B59" s="87" t="s">
        <v>52</v>
      </c>
      <c r="C59" s="33"/>
      <c r="D59" s="87"/>
      <c r="E59" s="49"/>
      <c r="F59" s="42"/>
      <c r="G59" s="42"/>
      <c r="H59" s="43"/>
    </row>
    <row r="60" spans="1:9" x14ac:dyDescent="0.3">
      <c r="A60" s="25"/>
      <c r="B60" s="44"/>
      <c r="C60" s="25"/>
      <c r="D60" s="40"/>
      <c r="E60" s="50"/>
      <c r="F60" s="45"/>
      <c r="G60" s="45"/>
      <c r="H60" s="46"/>
    </row>
    <row r="61" spans="1:9" x14ac:dyDescent="0.3">
      <c r="A61" s="34" t="s">
        <v>94</v>
      </c>
      <c r="B61" s="5"/>
      <c r="G61"/>
    </row>
    <row r="62" spans="1:9" x14ac:dyDescent="0.3">
      <c r="B62" s="34" t="s">
        <v>95</v>
      </c>
      <c r="E62" s="34" t="s">
        <v>72</v>
      </c>
      <c r="G62"/>
    </row>
  </sheetData>
  <sheetProtection selectLockedCells="1" selectUnlockedCells="1"/>
  <mergeCells count="9">
    <mergeCell ref="A46:B46"/>
    <mergeCell ref="H55:H56"/>
    <mergeCell ref="A56:G56"/>
    <mergeCell ref="E57:F57"/>
    <mergeCell ref="A2:G2"/>
    <mergeCell ref="A3:B3"/>
    <mergeCell ref="C3:G3"/>
    <mergeCell ref="A4:B4"/>
    <mergeCell ref="C4:G4"/>
  </mergeCells>
  <hyperlinks>
    <hyperlink ref="B57" r:id="rId1"/>
  </hyperlinks>
  <pageMargins left="0.15748031496062992" right="0.15748031496062992" top="0.19685039370078741" bottom="0" header="0.51181102362204722" footer="0.51181102362204722"/>
  <pageSetup paperSize="9" scale="85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OBJ. LIST PRAHA LETŇANY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kovarova</dc:creator>
  <cp:lastModifiedBy>Ivana Lášková</cp:lastModifiedBy>
  <cp:lastPrinted>2021-11-30T07:30:00Z</cp:lastPrinted>
  <dcterms:created xsi:type="dcterms:W3CDTF">2015-09-24T08:32:15Z</dcterms:created>
  <dcterms:modified xsi:type="dcterms:W3CDTF">2021-12-03T15:36:59Z</dcterms:modified>
</cp:coreProperties>
</file>