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CELIACI\2026\26 FORUM\OBJ 26\"/>
    </mc:Choice>
  </mc:AlternateContent>
  <xr:revisionPtr revIDLastSave="0" documentId="8_{07888E4B-2C01-4AB0-8451-29064352A157}" xr6:coauthVersionLast="47" xr6:coauthVersionMax="47" xr10:uidLastSave="{00000000-0000-0000-0000-000000000000}"/>
  <bookViews>
    <workbookView xWindow="28680" yWindow="-120" windowWidth="29040" windowHeight="15720" xr2:uid="{3B818727-64AF-4329-9849-6E78EEB823F1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6" i="1"/>
  <c r="I25" i="1"/>
  <c r="I24" i="1"/>
  <c r="I23" i="1"/>
  <c r="I20" i="1"/>
  <c r="I19" i="1"/>
  <c r="I17" i="1"/>
  <c r="I16" i="1"/>
  <c r="I15" i="1"/>
  <c r="I13" i="1"/>
  <c r="I12" i="1"/>
  <c r="I11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2" i="1"/>
  <c r="E21" i="1"/>
  <c r="E20" i="1"/>
  <c r="E19" i="1"/>
  <c r="E16" i="1"/>
  <c r="E15" i="1"/>
  <c r="E14" i="1"/>
  <c r="E13" i="1"/>
  <c r="E12" i="1"/>
  <c r="E11" i="1"/>
  <c r="H35" i="1"/>
</calcChain>
</file>

<file path=xl/sharedStrings.xml><?xml version="1.0" encoding="utf-8"?>
<sst xmlns="http://schemas.openxmlformats.org/spreadsheetml/2006/main" count="71" uniqueCount="68">
  <si>
    <t>Název</t>
  </si>
  <si>
    <t>Kusy</t>
  </si>
  <si>
    <t>Cena celkem</t>
  </si>
  <si>
    <t>Kmínový</t>
  </si>
  <si>
    <t>Vital</t>
  </si>
  <si>
    <t>Chléb 400 g</t>
  </si>
  <si>
    <t>Lesní směs 600 g</t>
  </si>
  <si>
    <t>Jahoda 600 g</t>
  </si>
  <si>
    <t>Borůvka 600 g</t>
  </si>
  <si>
    <t>Bandury, kaiserky, pirohy</t>
  </si>
  <si>
    <t>Sladké výrobky</t>
  </si>
  <si>
    <t>Ostatní</t>
  </si>
  <si>
    <t>Muffin světlý 60 g</t>
  </si>
  <si>
    <t>Makovník 90 g</t>
  </si>
  <si>
    <t>Bandur Vital 130 g</t>
  </si>
  <si>
    <t>Bandur Rustikal 150 g</t>
  </si>
  <si>
    <t>Strouhanka tmavá 300 g</t>
  </si>
  <si>
    <t>Strouhanka světlá 300 g</t>
  </si>
  <si>
    <t>Koláček lesní směs 100 g</t>
  </si>
  <si>
    <t>Koláček borůvka 100 g</t>
  </si>
  <si>
    <t>Koláček jahoda 100 g</t>
  </si>
  <si>
    <t>Koláček švestkový 100 g</t>
  </si>
  <si>
    <t>Koláček povidlový 100 g</t>
  </si>
  <si>
    <t>Koláček tvarohový 100 g</t>
  </si>
  <si>
    <t>Koláček makový 100 g</t>
  </si>
  <si>
    <t>Rohlíky</t>
  </si>
  <si>
    <t>Bagety</t>
  </si>
  <si>
    <t>Sýrové krekry 60 g</t>
  </si>
  <si>
    <t>S ovesnými vločkami 220 g</t>
  </si>
  <si>
    <t>S konopným semínkem 220 g</t>
  </si>
  <si>
    <t xml:space="preserve">Jméno, Příjmení   </t>
  </si>
  <si>
    <t xml:space="preserve">Telefon, E-mail  </t>
  </si>
  <si>
    <t>Objednávka celkem s DPH</t>
  </si>
  <si>
    <t>Bábovka 3 kousky, 100 g tácek</t>
  </si>
  <si>
    <t>Bezlepkový dalamánek Šumava (2 ks)</t>
  </si>
  <si>
    <t>Koláče</t>
  </si>
  <si>
    <t>Bábovka 700 g</t>
  </si>
  <si>
    <r>
      <t xml:space="preserve">Svatební/pouťové koláčky </t>
    </r>
    <r>
      <rPr>
        <b/>
        <sz val="11"/>
        <color indexed="10"/>
        <rFont val="Calibri"/>
        <family val="2"/>
        <charset val="238"/>
      </rPr>
      <t>1 balení</t>
    </r>
    <r>
      <rPr>
        <sz val="11"/>
        <color theme="1"/>
        <rFont val="Calibri"/>
        <family val="2"/>
        <charset val="238"/>
        <scheme val="minor"/>
      </rPr>
      <t>=2 ks=150 g</t>
    </r>
  </si>
  <si>
    <t>Další nabídka</t>
  </si>
  <si>
    <r>
      <t>Mazanec 450 g</t>
    </r>
    <r>
      <rPr>
        <sz val="7"/>
        <color indexed="8"/>
        <rFont val="Calibri"/>
        <family val="2"/>
        <charset val="238"/>
      </rPr>
      <t xml:space="preserve"> (bochánek)</t>
    </r>
  </si>
  <si>
    <t>Perníčky 200 g</t>
  </si>
  <si>
    <t>Svatební/pouťový/chodský koláč 1 ks = 580 g</t>
  </si>
  <si>
    <t>Štrudlík jablečný 100 g</t>
  </si>
  <si>
    <t>Závin jablečný 850 g</t>
  </si>
  <si>
    <t>Štrudlík jablečný VEGAN 100 g</t>
  </si>
  <si>
    <t>Závin jablečný VEGAN 850 g</t>
  </si>
  <si>
    <t>Řemeslný chléb Lišák 365 g</t>
  </si>
  <si>
    <t>Bezlepkový chléb Šumava 360 g</t>
  </si>
  <si>
    <t>Photo credit:</t>
  </si>
  <si>
    <t>Vyplněný formulář odešlete prosím na adresu: objednavky@liskuvchleb.cz</t>
  </si>
  <si>
    <t>Údaje o složení, energetické hodnoty a alergeny jsou k nahlédnutí na našich stránkách:</t>
  </si>
  <si>
    <t>https://www.liskuvchleb.cz</t>
  </si>
  <si>
    <t>Kaiserka s mákem 100 g</t>
  </si>
  <si>
    <t>Veka chlebíčková krájená 260 g</t>
  </si>
  <si>
    <t>Máslové Jiřinky 125 g</t>
  </si>
  <si>
    <t>Objednávka pečiva</t>
  </si>
  <si>
    <t>S kmínem (2 ks) 150 g</t>
  </si>
  <si>
    <t>S mákem (2 ks) 150 g</t>
  </si>
  <si>
    <t>Bez posypu (2 ks) 150 g</t>
  </si>
  <si>
    <r>
      <t xml:space="preserve">Borůvkovo-tvarohové potěšení, </t>
    </r>
    <r>
      <rPr>
        <b/>
        <sz val="11"/>
        <color indexed="10"/>
        <rFont val="Calibri"/>
        <family val="2"/>
        <charset val="238"/>
      </rPr>
      <t>1 balení</t>
    </r>
    <r>
      <rPr>
        <sz val="11"/>
        <color theme="1"/>
        <rFont val="Calibri"/>
        <family val="2"/>
        <charset val="238"/>
        <scheme val="minor"/>
      </rPr>
      <t>=2 ks=150 g</t>
    </r>
  </si>
  <si>
    <t>Piškoty kulaté 150 g</t>
  </si>
  <si>
    <t>https://unsplash.com/photos/XoN3v3Ge7EE?utm_source=unsplash&amp;utm_medium=referral&amp;utm_content=creditShareLink</t>
  </si>
  <si>
    <t>„Tousťák” 400 g</t>
  </si>
  <si>
    <t>Bezlepková hvězda 135 g</t>
  </si>
  <si>
    <t xml:space="preserve">               Objednávkový formulář
                Bezlepková pekárna Liška s.r.o.
            Letňany 16.5.2026</t>
  </si>
  <si>
    <t>Objednávky prosím posílejte do čt, 14.5. včetně.</t>
  </si>
  <si>
    <r>
      <t xml:space="preserve">Hruškovo-tvarohové potěšení, </t>
    </r>
    <r>
      <rPr>
        <b/>
        <sz val="11"/>
        <color indexed="10"/>
        <rFont val="Calibri"/>
        <family val="2"/>
        <charset val="238"/>
      </rPr>
      <t>1 balení</t>
    </r>
    <r>
      <rPr>
        <sz val="11"/>
        <color theme="1"/>
        <rFont val="Calibri"/>
        <family val="2"/>
        <charset val="238"/>
        <scheme val="minor"/>
      </rPr>
      <t>=2 ks=150 g</t>
    </r>
  </si>
  <si>
    <r>
      <t xml:space="preserve">Jablkovo-tvarohové potěšení, </t>
    </r>
    <r>
      <rPr>
        <b/>
        <sz val="11"/>
        <color indexed="10"/>
        <rFont val="Calibri"/>
        <family val="2"/>
        <charset val="238"/>
      </rPr>
      <t>1 balení</t>
    </r>
    <r>
      <rPr>
        <sz val="11"/>
        <color theme="1"/>
        <rFont val="Calibri"/>
        <family val="2"/>
        <charset val="238"/>
        <scheme val="minor"/>
      </rPr>
      <t>=2 ks=150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</si>
</sst>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22"/>
      <color indexed="60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20"/>
      <color theme="9" tint="-0.499984740745262"/>
      <name val="Calibri"/>
      <family val="2"/>
      <charset val="238"/>
      <scheme val="minor"/>
    </font>
    <font>
      <b/>
      <u/>
      <sz val="20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/>
    <xf numFmtId="0" fontId="3" fillId="0" borderId="0" xfId="0" applyFont="1" applyBorder="1" applyAlignment="1" applyProtection="1"/>
    <xf numFmtId="0" fontId="0" fillId="0" borderId="0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2" borderId="1" xfId="0" applyFill="1" applyBorder="1" applyProtection="1"/>
    <xf numFmtId="44" fontId="5" fillId="0" borderId="1" xfId="2" applyFont="1" applyBorder="1" applyProtection="1"/>
    <xf numFmtId="0" fontId="7" fillId="2" borderId="1" xfId="0" applyFont="1" applyFill="1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0" fontId="0" fillId="0" borderId="0" xfId="0" applyFill="1" applyBorder="1" applyProtection="1"/>
    <xf numFmtId="0" fontId="6" fillId="0" borderId="0" xfId="1" applyProtection="1"/>
    <xf numFmtId="0" fontId="8" fillId="0" borderId="0" xfId="1" applyFont="1" applyFill="1" applyBorder="1" applyProtection="1"/>
    <xf numFmtId="0" fontId="0" fillId="3" borderId="1" xfId="0" applyFill="1" applyBorder="1" applyProtection="1"/>
    <xf numFmtId="0" fontId="7" fillId="3" borderId="1" xfId="0" applyFont="1" applyFill="1" applyBorder="1" applyProtection="1"/>
    <xf numFmtId="0" fontId="0" fillId="3" borderId="1" xfId="0" applyFill="1" applyBorder="1" applyAlignment="1" applyProtection="1">
      <alignment wrapText="1"/>
    </xf>
    <xf numFmtId="0" fontId="9" fillId="0" borderId="0" xfId="1" applyFont="1" applyFill="1" applyBorder="1" applyAlignment="1" applyProtection="1">
      <alignment wrapText="1"/>
    </xf>
    <xf numFmtId="0" fontId="0" fillId="4" borderId="6" xfId="0" applyFont="1" applyFill="1" applyBorder="1" applyAlignment="1" applyProtection="1">
      <alignment horizontal="center" vertical="center" wrapText="1"/>
    </xf>
    <xf numFmtId="0" fontId="0" fillId="4" borderId="7" xfId="0" applyFont="1" applyFill="1" applyBorder="1" applyAlignment="1" applyProtection="1">
      <alignment horizontal="center" vertical="center" wrapText="1"/>
    </xf>
    <xf numFmtId="14" fontId="10" fillId="3" borderId="4" xfId="0" applyNumberFormat="1" applyFont="1" applyFill="1" applyBorder="1" applyAlignment="1" applyProtection="1">
      <alignment horizontal="center"/>
      <protection locked="0"/>
    </xf>
    <xf numFmtId="14" fontId="10" fillId="3" borderId="2" xfId="0" applyNumberFormat="1" applyFont="1" applyFill="1" applyBorder="1" applyAlignment="1" applyProtection="1">
      <alignment horizontal="center"/>
      <protection locked="0"/>
    </xf>
    <xf numFmtId="14" fontId="10" fillId="3" borderId="5" xfId="0" applyNumberFormat="1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44" fontId="5" fillId="0" borderId="4" xfId="2" applyFont="1" applyBorder="1" applyAlignment="1" applyProtection="1">
      <alignment horizontal="center"/>
    </xf>
    <xf numFmtId="44" fontId="5" fillId="0" borderId="5" xfId="2" applyFont="1" applyBorder="1" applyAlignment="1" applyProtection="1">
      <alignment horizontal="center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</xdr:row>
      <xdr:rowOff>0</xdr:rowOff>
    </xdr:from>
    <xdr:to>
      <xdr:col>2</xdr:col>
      <xdr:colOff>1196340</xdr:colOff>
      <xdr:row>3</xdr:row>
      <xdr:rowOff>0</xdr:rowOff>
    </xdr:to>
    <xdr:pic>
      <xdr:nvPicPr>
        <xdr:cNvPr id="1156" name="Obrázek 3">
          <a:extLst>
            <a:ext uri="{FF2B5EF4-FFF2-40B4-BE49-F238E27FC236}">
              <a16:creationId xmlns:a16="http://schemas.microsoft.com/office/drawing/2014/main" id="{AAF2BEA3-1688-C932-F7D8-D0291DD3D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2880"/>
          <a:ext cx="118872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</xdr:row>
      <xdr:rowOff>144780</xdr:rowOff>
    </xdr:from>
    <xdr:to>
      <xdr:col>2</xdr:col>
      <xdr:colOff>800100</xdr:colOff>
      <xdr:row>2</xdr:row>
      <xdr:rowOff>457200</xdr:rowOff>
    </xdr:to>
    <xdr:pic>
      <xdr:nvPicPr>
        <xdr:cNvPr id="1157" name="Obrázek 1">
          <a:extLst>
            <a:ext uri="{FF2B5EF4-FFF2-40B4-BE49-F238E27FC236}">
              <a16:creationId xmlns:a16="http://schemas.microsoft.com/office/drawing/2014/main" id="{F39801BB-84D9-335C-4828-31A3A705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327660"/>
          <a:ext cx="502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68580</xdr:colOff>
      <xdr:row>1</xdr:row>
      <xdr:rowOff>144780</xdr:rowOff>
    </xdr:from>
    <xdr:to>
      <xdr:col>8</xdr:col>
      <xdr:colOff>571500</xdr:colOff>
      <xdr:row>2</xdr:row>
      <xdr:rowOff>457200</xdr:rowOff>
    </xdr:to>
    <xdr:pic>
      <xdr:nvPicPr>
        <xdr:cNvPr id="1158" name="Obrázek 1">
          <a:extLst>
            <a:ext uri="{FF2B5EF4-FFF2-40B4-BE49-F238E27FC236}">
              <a16:creationId xmlns:a16="http://schemas.microsoft.com/office/drawing/2014/main" id="{8EF626B3-28C4-E655-A744-B11927A4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327660"/>
          <a:ext cx="502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7620</xdr:colOff>
      <xdr:row>3</xdr:row>
      <xdr:rowOff>0</xdr:rowOff>
    </xdr:to>
    <xdr:pic>
      <xdr:nvPicPr>
        <xdr:cNvPr id="1159" name="Obrázek 3">
          <a:extLst>
            <a:ext uri="{FF2B5EF4-FFF2-40B4-BE49-F238E27FC236}">
              <a16:creationId xmlns:a16="http://schemas.microsoft.com/office/drawing/2014/main" id="{C261EE87-6F8A-4D5A-EAD5-3B037FF57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020" y="182880"/>
          <a:ext cx="153162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426720</xdr:colOff>
      <xdr:row>35</xdr:row>
      <xdr:rowOff>45720</xdr:rowOff>
    </xdr:from>
    <xdr:to>
      <xdr:col>6</xdr:col>
      <xdr:colOff>1539240</xdr:colOff>
      <xdr:row>41</xdr:row>
      <xdr:rowOff>7620</xdr:rowOff>
    </xdr:to>
    <xdr:pic>
      <xdr:nvPicPr>
        <xdr:cNvPr id="1160" name="Obrázek 3">
          <a:extLst>
            <a:ext uri="{FF2B5EF4-FFF2-40B4-BE49-F238E27FC236}">
              <a16:creationId xmlns:a16="http://schemas.microsoft.com/office/drawing/2014/main" id="{9C98C2EE-46DE-80C6-0982-3E06C2E13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237220"/>
          <a:ext cx="173736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1615440</xdr:colOff>
      <xdr:row>35</xdr:row>
      <xdr:rowOff>45720</xdr:rowOff>
    </xdr:from>
    <xdr:to>
      <xdr:col>9</xdr:col>
      <xdr:colOff>137160</xdr:colOff>
      <xdr:row>41</xdr:row>
      <xdr:rowOff>7620</xdr:rowOff>
    </xdr:to>
    <xdr:pic>
      <xdr:nvPicPr>
        <xdr:cNvPr id="1161" name="Obrázek 3">
          <a:extLst>
            <a:ext uri="{FF2B5EF4-FFF2-40B4-BE49-F238E27FC236}">
              <a16:creationId xmlns:a16="http://schemas.microsoft.com/office/drawing/2014/main" id="{1BFA6744-7844-5C78-EF9F-03C6DA72A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8237220"/>
          <a:ext cx="240792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splash.com/photos/XoN3v3Ge7EE?utm_source=unsplash&amp;utm_medium=referral&amp;utm_content=creditShareLink" TargetMode="External"/><Relationship Id="rId2" Type="http://schemas.openxmlformats.org/officeDocument/2006/relationships/hyperlink" Target="https://www.liskuvchleb.cz/" TargetMode="External"/><Relationship Id="rId1" Type="http://schemas.openxmlformats.org/officeDocument/2006/relationships/hyperlink" Target="mailto:objednavky@liskuvchleb.cz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4FE2-6DF7-456D-9A90-E743B2CAEC5A}">
  <sheetPr codeName="List1"/>
  <dimension ref="B2:L52"/>
  <sheetViews>
    <sheetView showGridLines="0" tabSelected="1" zoomScale="145" zoomScaleNormal="145" workbookViewId="0">
      <selection activeCell="D5" sqref="D5:I5"/>
    </sheetView>
  </sheetViews>
  <sheetFormatPr defaultColWidth="9.109375" defaultRowHeight="14.4" x14ac:dyDescent="0.3"/>
  <cols>
    <col min="1" max="2" width="9.109375" style="6"/>
    <col min="3" max="3" width="31.33203125" style="6" customWidth="1"/>
    <col min="4" max="4" width="8" style="7" customWidth="1"/>
    <col min="5" max="5" width="12.33203125" style="6" bestFit="1" customWidth="1"/>
    <col min="6" max="6" width="9.109375" style="6" customWidth="1"/>
    <col min="7" max="7" width="31.109375" style="6" customWidth="1"/>
    <col min="8" max="8" width="8" style="7" customWidth="1"/>
    <col min="9" max="9" width="17.5546875" style="6" customWidth="1"/>
    <col min="10" max="16384" width="9.109375" style="6"/>
  </cols>
  <sheetData>
    <row r="2" spans="2:12" ht="15" customHeight="1" x14ac:dyDescent="0.55000000000000004">
      <c r="C2" s="34" t="s">
        <v>64</v>
      </c>
      <c r="D2" s="35"/>
      <c r="E2" s="35"/>
      <c r="F2" s="35"/>
      <c r="G2" s="35"/>
      <c r="H2" s="35"/>
      <c r="I2" s="3"/>
      <c r="J2" s="4"/>
      <c r="K2" s="4"/>
      <c r="L2" s="5"/>
    </row>
    <row r="3" spans="2:12" ht="90" customHeight="1" x14ac:dyDescent="0.55000000000000004">
      <c r="C3" s="36"/>
      <c r="D3" s="37"/>
      <c r="E3" s="37"/>
      <c r="F3" s="37"/>
      <c r="G3" s="37"/>
      <c r="H3" s="37"/>
      <c r="I3" s="4"/>
      <c r="J3" s="4"/>
      <c r="K3" s="4"/>
      <c r="L3" s="5"/>
    </row>
    <row r="4" spans="2:12" ht="28.8" x14ac:dyDescent="0.55000000000000004">
      <c r="C4" s="31" t="s">
        <v>65</v>
      </c>
      <c r="D4" s="32"/>
      <c r="E4" s="32"/>
      <c r="F4" s="32"/>
      <c r="G4" s="32"/>
      <c r="H4" s="32"/>
      <c r="I4" s="33"/>
      <c r="J4" s="4"/>
      <c r="K4" s="4"/>
      <c r="L4" s="5"/>
    </row>
    <row r="5" spans="2:12" ht="15" customHeight="1" x14ac:dyDescent="0.3">
      <c r="C5" s="23" t="s">
        <v>55</v>
      </c>
      <c r="D5" s="28" t="s">
        <v>30</v>
      </c>
      <c r="E5" s="29"/>
      <c r="F5" s="29"/>
      <c r="G5" s="29"/>
      <c r="H5" s="29"/>
      <c r="I5" s="30"/>
    </row>
    <row r="6" spans="2:12" x14ac:dyDescent="0.3">
      <c r="C6" s="24"/>
      <c r="D6" s="25" t="s">
        <v>31</v>
      </c>
      <c r="E6" s="26"/>
      <c r="F6" s="26"/>
      <c r="G6" s="26"/>
      <c r="H6" s="26"/>
      <c r="I6" s="27"/>
    </row>
    <row r="7" spans="2:12" ht="26.25" customHeight="1" x14ac:dyDescent="0.5">
      <c r="B7" s="22"/>
      <c r="C7" s="38" t="s">
        <v>49</v>
      </c>
      <c r="D7" s="39"/>
      <c r="E7" s="39"/>
      <c r="F7" s="39"/>
      <c r="G7" s="39"/>
      <c r="H7" s="39"/>
      <c r="I7" s="40"/>
    </row>
    <row r="8" spans="2:12" ht="53.25" customHeight="1" x14ac:dyDescent="0.3">
      <c r="C8" s="41"/>
      <c r="D8" s="42"/>
      <c r="E8" s="42"/>
      <c r="F8" s="42"/>
      <c r="G8" s="42"/>
      <c r="H8" s="42"/>
      <c r="I8" s="43"/>
    </row>
    <row r="9" spans="2:12" x14ac:dyDescent="0.3">
      <c r="C9" s="8" t="s">
        <v>0</v>
      </c>
      <c r="D9" s="9" t="s">
        <v>1</v>
      </c>
      <c r="E9" s="8" t="s">
        <v>2</v>
      </c>
      <c r="G9" s="8" t="s">
        <v>0</v>
      </c>
      <c r="H9" s="9" t="s">
        <v>1</v>
      </c>
      <c r="I9" s="8" t="s">
        <v>2</v>
      </c>
    </row>
    <row r="10" spans="2:12" x14ac:dyDescent="0.3">
      <c r="C10" s="44" t="s">
        <v>5</v>
      </c>
      <c r="D10" s="45"/>
      <c r="E10" s="46"/>
      <c r="G10" s="44" t="s">
        <v>9</v>
      </c>
      <c r="H10" s="45"/>
      <c r="I10" s="46"/>
    </row>
    <row r="11" spans="2:12" x14ac:dyDescent="0.3">
      <c r="C11" s="10" t="s">
        <v>3</v>
      </c>
      <c r="D11" s="1"/>
      <c r="E11" s="11">
        <f>110*D11</f>
        <v>0</v>
      </c>
      <c r="G11" s="10" t="s">
        <v>14</v>
      </c>
      <c r="H11" s="1"/>
      <c r="I11" s="11">
        <f>50*H11</f>
        <v>0</v>
      </c>
    </row>
    <row r="12" spans="2:12" x14ac:dyDescent="0.3">
      <c r="C12" s="10" t="s">
        <v>4</v>
      </c>
      <c r="D12" s="1"/>
      <c r="E12" s="11">
        <f>110*D12</f>
        <v>0</v>
      </c>
      <c r="G12" s="19" t="s">
        <v>15</v>
      </c>
      <c r="H12" s="1"/>
      <c r="I12" s="11">
        <f>50*H12</f>
        <v>0</v>
      </c>
    </row>
    <row r="13" spans="2:12" x14ac:dyDescent="0.3">
      <c r="C13" s="19" t="s">
        <v>62</v>
      </c>
      <c r="D13" s="1"/>
      <c r="E13" s="11">
        <f>110*D13</f>
        <v>0</v>
      </c>
      <c r="G13" s="10" t="s">
        <v>52</v>
      </c>
      <c r="H13" s="1"/>
      <c r="I13" s="11">
        <f>45*H13</f>
        <v>0</v>
      </c>
    </row>
    <row r="14" spans="2:12" x14ac:dyDescent="0.3">
      <c r="C14" s="10" t="s">
        <v>47</v>
      </c>
      <c r="D14" s="1"/>
      <c r="E14" s="11">
        <f>100*D14</f>
        <v>0</v>
      </c>
      <c r="G14" s="44" t="s">
        <v>25</v>
      </c>
      <c r="H14" s="45"/>
      <c r="I14" s="46"/>
    </row>
    <row r="15" spans="2:12" x14ac:dyDescent="0.3">
      <c r="C15" s="19" t="s">
        <v>46</v>
      </c>
      <c r="D15" s="1"/>
      <c r="E15" s="11">
        <f>110*D15</f>
        <v>0</v>
      </c>
      <c r="G15" s="12" t="s">
        <v>56</v>
      </c>
      <c r="H15" s="1"/>
      <c r="I15" s="11">
        <f>70*H15</f>
        <v>0</v>
      </c>
    </row>
    <row r="16" spans="2:12" x14ac:dyDescent="0.3">
      <c r="C16" s="12" t="s">
        <v>34</v>
      </c>
      <c r="D16" s="1"/>
      <c r="E16" s="11">
        <f>65*D16</f>
        <v>0</v>
      </c>
      <c r="G16" s="20" t="s">
        <v>57</v>
      </c>
      <c r="H16" s="1"/>
      <c r="I16" s="11">
        <f>70*H16</f>
        <v>0</v>
      </c>
    </row>
    <row r="17" spans="3:9" x14ac:dyDescent="0.3">
      <c r="C17" s="13"/>
      <c r="D17" s="14"/>
      <c r="E17" s="13"/>
      <c r="G17" s="12" t="s">
        <v>58</v>
      </c>
      <c r="H17" s="1"/>
      <c r="I17" s="11">
        <f>70*H17</f>
        <v>0</v>
      </c>
    </row>
    <row r="18" spans="3:9" x14ac:dyDescent="0.3">
      <c r="C18" s="44" t="s">
        <v>10</v>
      </c>
      <c r="D18" s="45"/>
      <c r="E18" s="46"/>
      <c r="G18" s="44" t="s">
        <v>26</v>
      </c>
      <c r="H18" s="45"/>
      <c r="I18" s="46"/>
    </row>
    <row r="19" spans="3:9" x14ac:dyDescent="0.3">
      <c r="C19" s="10" t="s">
        <v>12</v>
      </c>
      <c r="D19" s="1"/>
      <c r="E19" s="11">
        <f>40*D19</f>
        <v>0</v>
      </c>
      <c r="G19" s="12" t="s">
        <v>28</v>
      </c>
      <c r="H19" s="1"/>
      <c r="I19" s="11">
        <f>70*H19</f>
        <v>0</v>
      </c>
    </row>
    <row r="20" spans="3:9" x14ac:dyDescent="0.3">
      <c r="C20" s="10" t="s">
        <v>13</v>
      </c>
      <c r="D20" s="1"/>
      <c r="E20" s="11">
        <f>50*D20</f>
        <v>0</v>
      </c>
      <c r="G20" s="20" t="s">
        <v>29</v>
      </c>
      <c r="H20" s="1"/>
      <c r="I20" s="11">
        <f>70*H20</f>
        <v>0</v>
      </c>
    </row>
    <row r="21" spans="3:9" x14ac:dyDescent="0.3">
      <c r="C21" s="19" t="s">
        <v>42</v>
      </c>
      <c r="D21" s="1"/>
      <c r="E21" s="11">
        <f>50*D21</f>
        <v>0</v>
      </c>
      <c r="G21" s="13"/>
      <c r="H21" s="14"/>
      <c r="I21" s="13"/>
    </row>
    <row r="22" spans="3:9" x14ac:dyDescent="0.3">
      <c r="C22" s="10" t="s">
        <v>43</v>
      </c>
      <c r="D22" s="1"/>
      <c r="E22" s="11">
        <f>245*D22</f>
        <v>0</v>
      </c>
      <c r="G22" s="44" t="s">
        <v>11</v>
      </c>
      <c r="H22" s="45"/>
      <c r="I22" s="46"/>
    </row>
    <row r="23" spans="3:9" x14ac:dyDescent="0.3">
      <c r="C23" s="19" t="s">
        <v>44</v>
      </c>
      <c r="D23" s="1"/>
      <c r="E23" s="11">
        <f>50*D23</f>
        <v>0</v>
      </c>
      <c r="G23" s="10" t="s">
        <v>16</v>
      </c>
      <c r="H23" s="1"/>
      <c r="I23" s="11">
        <f>100*H23</f>
        <v>0</v>
      </c>
    </row>
    <row r="24" spans="3:9" x14ac:dyDescent="0.3">
      <c r="C24" s="10" t="s">
        <v>45</v>
      </c>
      <c r="D24" s="1"/>
      <c r="E24" s="11">
        <f>245*D24</f>
        <v>0</v>
      </c>
      <c r="G24" s="19" t="s">
        <v>17</v>
      </c>
      <c r="H24" s="1"/>
      <c r="I24" s="11">
        <f>100*H24</f>
        <v>0</v>
      </c>
    </row>
    <row r="25" spans="3:9" x14ac:dyDescent="0.3">
      <c r="C25" s="19" t="s">
        <v>33</v>
      </c>
      <c r="D25" s="1"/>
      <c r="E25" s="11">
        <f>50*D25</f>
        <v>0</v>
      </c>
      <c r="G25" s="10" t="s">
        <v>27</v>
      </c>
      <c r="H25" s="1"/>
      <c r="I25" s="11">
        <f>65*H25</f>
        <v>0</v>
      </c>
    </row>
    <row r="26" spans="3:9" x14ac:dyDescent="0.3">
      <c r="C26" s="10" t="s">
        <v>36</v>
      </c>
      <c r="D26" s="1"/>
      <c r="E26" s="11">
        <f>235*D26</f>
        <v>0</v>
      </c>
      <c r="G26" s="19" t="s">
        <v>53</v>
      </c>
      <c r="H26" s="1"/>
      <c r="I26" s="11">
        <f>105*H26</f>
        <v>0</v>
      </c>
    </row>
    <row r="27" spans="3:9" x14ac:dyDescent="0.3">
      <c r="C27" s="19" t="s">
        <v>60</v>
      </c>
      <c r="D27" s="1"/>
      <c r="E27" s="11">
        <f>90*D27</f>
        <v>0</v>
      </c>
      <c r="G27" s="13"/>
      <c r="H27" s="14"/>
      <c r="I27" s="13"/>
    </row>
    <row r="28" spans="3:9" x14ac:dyDescent="0.3">
      <c r="C28" s="13"/>
      <c r="D28" s="14"/>
      <c r="E28" s="13"/>
      <c r="G28" s="44" t="s">
        <v>38</v>
      </c>
      <c r="H28" s="45"/>
      <c r="I28" s="46"/>
    </row>
    <row r="29" spans="3:9" x14ac:dyDescent="0.3">
      <c r="C29" s="44" t="s">
        <v>35</v>
      </c>
      <c r="D29" s="45"/>
      <c r="E29" s="46"/>
      <c r="G29" s="10" t="s">
        <v>39</v>
      </c>
      <c r="H29" s="2"/>
      <c r="I29" s="11">
        <f>120*H29</f>
        <v>0</v>
      </c>
    </row>
    <row r="30" spans="3:9" x14ac:dyDescent="0.3">
      <c r="C30" s="10" t="s">
        <v>6</v>
      </c>
      <c r="D30" s="1"/>
      <c r="E30" s="11">
        <f>340*D30</f>
        <v>0</v>
      </c>
      <c r="G30" s="19" t="s">
        <v>40</v>
      </c>
      <c r="H30" s="2"/>
      <c r="I30" s="11">
        <f>120*H30</f>
        <v>0</v>
      </c>
    </row>
    <row r="31" spans="3:9" x14ac:dyDescent="0.3">
      <c r="C31" s="19" t="s">
        <v>8</v>
      </c>
      <c r="D31" s="1"/>
      <c r="E31" s="11">
        <f>340*D31</f>
        <v>0</v>
      </c>
      <c r="G31" s="10" t="s">
        <v>54</v>
      </c>
      <c r="H31" s="2"/>
      <c r="I31" s="11">
        <f>105*H31</f>
        <v>0</v>
      </c>
    </row>
    <row r="32" spans="3:9" x14ac:dyDescent="0.3">
      <c r="C32" s="10" t="s">
        <v>7</v>
      </c>
      <c r="D32" s="1"/>
      <c r="E32" s="11">
        <f>340*D32</f>
        <v>0</v>
      </c>
      <c r="G32" s="19" t="s">
        <v>63</v>
      </c>
      <c r="H32" s="2"/>
      <c r="I32" s="11">
        <f>50*H32</f>
        <v>0</v>
      </c>
    </row>
    <row r="33" spans="3:9" x14ac:dyDescent="0.3">
      <c r="C33" s="19" t="s">
        <v>18</v>
      </c>
      <c r="D33" s="1"/>
      <c r="E33" s="11">
        <f t="shared" ref="E33:E39" si="0">65*D33</f>
        <v>0</v>
      </c>
      <c r="G33" s="13"/>
      <c r="H33" s="14"/>
      <c r="I33" s="13"/>
    </row>
    <row r="34" spans="3:9" x14ac:dyDescent="0.3">
      <c r="C34" s="10" t="s">
        <v>19</v>
      </c>
      <c r="D34" s="1"/>
      <c r="E34" s="11">
        <f t="shared" si="0"/>
        <v>0</v>
      </c>
    </row>
    <row r="35" spans="3:9" x14ac:dyDescent="0.3">
      <c r="C35" s="19" t="s">
        <v>20</v>
      </c>
      <c r="D35" s="1"/>
      <c r="E35" s="11">
        <f t="shared" si="0"/>
        <v>0</v>
      </c>
      <c r="G35" s="8" t="s">
        <v>32</v>
      </c>
      <c r="H35" s="47">
        <f>SUM(E11:E43)+SUM(I10:I33)</f>
        <v>0</v>
      </c>
      <c r="I35" s="48"/>
    </row>
    <row r="36" spans="3:9" x14ac:dyDescent="0.3">
      <c r="C36" s="10" t="s">
        <v>21</v>
      </c>
      <c r="D36" s="1"/>
      <c r="E36" s="11">
        <f t="shared" si="0"/>
        <v>0</v>
      </c>
    </row>
    <row r="37" spans="3:9" x14ac:dyDescent="0.3">
      <c r="C37" s="19" t="s">
        <v>22</v>
      </c>
      <c r="D37" s="1"/>
      <c r="E37" s="11">
        <f t="shared" si="0"/>
        <v>0</v>
      </c>
      <c r="H37" s="6"/>
    </row>
    <row r="38" spans="3:9" x14ac:dyDescent="0.3">
      <c r="C38" s="10" t="s">
        <v>23</v>
      </c>
      <c r="D38" s="1"/>
      <c r="E38" s="11">
        <f t="shared" si="0"/>
        <v>0</v>
      </c>
    </row>
    <row r="39" spans="3:9" x14ac:dyDescent="0.3">
      <c r="C39" s="19" t="s">
        <v>24</v>
      </c>
      <c r="D39" s="1"/>
      <c r="E39" s="11">
        <f t="shared" si="0"/>
        <v>0</v>
      </c>
    </row>
    <row r="40" spans="3:9" ht="28.8" x14ac:dyDescent="0.3">
      <c r="C40" s="15" t="s">
        <v>41</v>
      </c>
      <c r="D40" s="1"/>
      <c r="E40" s="11">
        <f>265*D40</f>
        <v>0</v>
      </c>
    </row>
    <row r="41" spans="3:9" ht="28.8" x14ac:dyDescent="0.3">
      <c r="C41" s="21" t="s">
        <v>59</v>
      </c>
      <c r="D41" s="1"/>
      <c r="E41" s="11">
        <f>95*D41</f>
        <v>0</v>
      </c>
    </row>
    <row r="42" spans="3:9" ht="28.8" x14ac:dyDescent="0.3">
      <c r="C42" s="21" t="s">
        <v>66</v>
      </c>
      <c r="D42" s="1"/>
      <c r="E42" s="11">
        <f>95*D42</f>
        <v>0</v>
      </c>
    </row>
    <row r="43" spans="3:9" ht="28.8" x14ac:dyDescent="0.3">
      <c r="C43" s="21" t="s">
        <v>67</v>
      </c>
      <c r="D43" s="1"/>
      <c r="E43" s="11">
        <f>95*D43</f>
        <v>0</v>
      </c>
    </row>
    <row r="44" spans="3:9" ht="28.8" x14ac:dyDescent="0.3">
      <c r="C44" s="15" t="s">
        <v>37</v>
      </c>
      <c r="D44" s="1"/>
      <c r="E44" s="11">
        <f>95*D44</f>
        <v>0</v>
      </c>
    </row>
    <row r="46" spans="3:9" x14ac:dyDescent="0.3">
      <c r="C46" s="16" t="s">
        <v>50</v>
      </c>
    </row>
    <row r="47" spans="3:9" ht="25.8" x14ac:dyDescent="0.5">
      <c r="C47" s="18" t="s">
        <v>51</v>
      </c>
    </row>
    <row r="48" spans="3:9" x14ac:dyDescent="0.3">
      <c r="D48" s="6"/>
    </row>
    <row r="49" spans="3:8" x14ac:dyDescent="0.3">
      <c r="C49" s="6" t="s">
        <v>48</v>
      </c>
      <c r="D49" s="6"/>
    </row>
    <row r="50" spans="3:8" x14ac:dyDescent="0.3">
      <c r="C50" s="17" t="s">
        <v>61</v>
      </c>
    </row>
    <row r="51" spans="3:8" x14ac:dyDescent="0.3">
      <c r="H51" s="6"/>
    </row>
    <row r="52" spans="3:8" x14ac:dyDescent="0.3">
      <c r="H52" s="6"/>
    </row>
  </sheetData>
  <sheetProtection password="C63A" sheet="1"/>
  <mergeCells count="15">
    <mergeCell ref="G28:I28"/>
    <mergeCell ref="H35:I35"/>
    <mergeCell ref="C10:E10"/>
    <mergeCell ref="C18:E18"/>
    <mergeCell ref="C29:E29"/>
    <mergeCell ref="G10:I10"/>
    <mergeCell ref="G14:I14"/>
    <mergeCell ref="G18:I18"/>
    <mergeCell ref="G22:I22"/>
    <mergeCell ref="C5:C6"/>
    <mergeCell ref="D6:I6"/>
    <mergeCell ref="D5:I5"/>
    <mergeCell ref="C4:I4"/>
    <mergeCell ref="C2:H3"/>
    <mergeCell ref="C7:I8"/>
  </mergeCells>
  <hyperlinks>
    <hyperlink ref="B7:H7" r:id="rId1" display="Vyplněný formulář odešlete prosím na adresu: objednavky@liskuvchleb.cz" xr:uid="{8A7223A5-9593-41E8-8109-F0EBC0AF3E87}"/>
    <hyperlink ref="C47" r:id="rId2" xr:uid="{BBE51B80-C5E0-430B-8DA7-FA03AA44E281}"/>
    <hyperlink ref="C50" r:id="rId3" xr:uid="{222ADFEF-8E26-42C5-8F3E-32F5BBB3DA65}"/>
  </hyperlinks>
  <pageMargins left="0.7" right="0.7" top="0.78740157499999996" bottom="0.78740157499999996" header="0.3" footer="0.3"/>
  <pageSetup paperSize="9" orientation="portrait" horizontalDpi="4294967293" vertic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FC94-AF7F-41F4-B482-51A9C02A4C94}">
  <sheetPr codeName="List2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3417-CEDA-4B92-AF1F-3915820BE1BC}">
  <sheetPr codeName="List3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Ivana Lášková</cp:lastModifiedBy>
  <cp:lastPrinted>2017-06-03T17:35:47Z</cp:lastPrinted>
  <dcterms:created xsi:type="dcterms:W3CDTF">2017-06-03T17:05:08Z</dcterms:created>
  <dcterms:modified xsi:type="dcterms:W3CDTF">2026-04-15T16:01:36Z</dcterms:modified>
</cp:coreProperties>
</file>